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A2 Kinga Wacławska\Desktop\NEXUS\Serwis odzieży roboczej\"/>
    </mc:Choice>
  </mc:AlternateContent>
  <xr:revisionPtr revIDLastSave="0" documentId="8_{B273FEF0-7356-4319-AF63-54F4697CC2C8}" xr6:coauthVersionLast="45" xr6:coauthVersionMax="45" xr10:uidLastSave="{00000000-0000-0000-0000-000000000000}"/>
  <bookViews>
    <workbookView xWindow="0" yWindow="380" windowWidth="19200" windowHeight="10100" xr2:uid="{00000000-000D-0000-FFFF-FFFF00000000}"/>
  </bookViews>
  <sheets>
    <sheet name="Nexus lato" sheetId="15" r:id="rId1"/>
    <sheet name="NEXUS zima" sheetId="18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5" l="1"/>
  <c r="I22" i="18" l="1"/>
  <c r="G16" i="18"/>
  <c r="I16" i="18" s="1"/>
  <c r="G15" i="18"/>
  <c r="G21" i="18" l="1"/>
  <c r="I21" i="18" s="1"/>
  <c r="G18" i="18"/>
  <c r="I18" i="18" s="1"/>
  <c r="I15" i="18"/>
  <c r="G20" i="18"/>
  <c r="I20" i="18" s="1"/>
  <c r="I19" i="18" l="1"/>
  <c r="I23" i="18" s="1"/>
  <c r="I24" i="18" s="1"/>
  <c r="G15" i="15"/>
  <c r="I15" i="15" l="1"/>
  <c r="I16" i="15"/>
  <c r="I22" i="15"/>
  <c r="G18" i="15" l="1"/>
  <c r="I18" i="15" s="1"/>
  <c r="I19" i="15" s="1"/>
  <c r="G21" i="15"/>
  <c r="I21" i="15" s="1"/>
  <c r="G20" i="15"/>
  <c r="I20" i="15" s="1"/>
  <c r="I23" i="15" l="1"/>
  <c r="I24" i="15" s="1"/>
</calcChain>
</file>

<file path=xl/sharedStrings.xml><?xml version="1.0" encoding="utf-8"?>
<sst xmlns="http://schemas.openxmlformats.org/spreadsheetml/2006/main" count="134" uniqueCount="62">
  <si>
    <t xml:space="preserve">oraz faktycznego obiegu poszczególnych sztuk dostarczonej odzieży. </t>
  </si>
  <si>
    <t>informacje dotyczące rotacji odzieży, stanu ilościowego i ewentualnych braków</t>
  </si>
  <si>
    <t xml:space="preserve">usługę specjalną – elektroniczną kontrolę obiegu odzieży, dzięki której otrzymają Państwo </t>
  </si>
  <si>
    <t>kontrakt 36 miesięcy</t>
  </si>
  <si>
    <t>wymianę odzieży zużytej</t>
  </si>
  <si>
    <t>naprawę odzieży uszkodzonej</t>
  </si>
  <si>
    <t>znakowanie personalne odzieży</t>
  </si>
  <si>
    <t>odbiór i dostawę odzieży transportem Berendsen</t>
  </si>
  <si>
    <t xml:space="preserve">pranie odzieży </t>
  </si>
  <si>
    <t>przydział odpowiedniej ilości kompletów na pracownika</t>
  </si>
  <si>
    <t>zakup odzieży przez firmę Berendsen Textile Service Sp. z o.o.</t>
  </si>
  <si>
    <t>Kompleksowy system obsługi odzieży roboczej obejmuje :</t>
  </si>
  <si>
    <t>netto PLN</t>
  </si>
  <si>
    <t>w obiegu</t>
  </si>
  <si>
    <t>kownika</t>
  </si>
  <si>
    <t>użytkownika</t>
  </si>
  <si>
    <t>za 1 sztukę</t>
  </si>
  <si>
    <t>artykułów</t>
  </si>
  <si>
    <t>1 użyt-</t>
  </si>
  <si>
    <t>czyste na 1</t>
  </si>
  <si>
    <t>ników</t>
  </si>
  <si>
    <t>i innych tekstyliów</t>
  </si>
  <si>
    <t>wartość</t>
  </si>
  <si>
    <t>cena usługi</t>
  </si>
  <si>
    <t>ilość</t>
  </si>
  <si>
    <t>sztuk na</t>
  </si>
  <si>
    <t>zmian na</t>
  </si>
  <si>
    <t>użytkow</t>
  </si>
  <si>
    <t>Rodzaj odzieży</t>
  </si>
  <si>
    <t>Tygodniowa</t>
  </si>
  <si>
    <t>Całkowita</t>
  </si>
  <si>
    <t>Ilość</t>
  </si>
  <si>
    <t xml:space="preserve">Max. częstotl. </t>
  </si>
  <si>
    <t>Oferta nie stanowi oferty w rozumieniu Kodeksu Cywilnego.</t>
  </si>
  <si>
    <t>Kalkulacja dotycząca wynajmu odzieży roboczej dla:</t>
  </si>
  <si>
    <t>1.Przedmiot najmu i serwisu oraz ceny:</t>
  </si>
  <si>
    <t>kolor</t>
  </si>
  <si>
    <t xml:space="preserve">kod </t>
  </si>
  <si>
    <t>odzieży</t>
  </si>
  <si>
    <t>usług netto</t>
  </si>
  <si>
    <t>PLN razem</t>
  </si>
  <si>
    <t>2 x 4</t>
  </si>
  <si>
    <t>5 x 6</t>
  </si>
  <si>
    <t>RAZEM</t>
  </si>
  <si>
    <t>Kontrola obiegu odzieży (UNILIN)</t>
  </si>
  <si>
    <t>Sortowanie</t>
  </si>
  <si>
    <t>Dostawa (niezależnie od ilości pracowników)</t>
  </si>
  <si>
    <t>Opłata ekologiczna</t>
  </si>
  <si>
    <t>%</t>
  </si>
  <si>
    <t>KOSZT NA TYDZIEŃ</t>
  </si>
  <si>
    <t>1 X W TYGODNIU</t>
  </si>
  <si>
    <t>NEXUS - dla warsztatu</t>
  </si>
  <si>
    <t>Ogrodniczki Motion</t>
  </si>
  <si>
    <t>Bluza Motion</t>
  </si>
  <si>
    <t>szaro-czarny</t>
  </si>
  <si>
    <t>depozyt</t>
  </si>
  <si>
    <t>Logo małe zwykłe</t>
  </si>
  <si>
    <t>X</t>
  </si>
  <si>
    <t>ogrodniczki</t>
  </si>
  <si>
    <t>bluzy</t>
  </si>
  <si>
    <t>LATO (od 1 maja do 21 października) - depozyt bluz</t>
  </si>
  <si>
    <t xml:space="preserve">ZIMA ( od 1 listopada do 30 kwietnia) - użytkowanie bluz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</si>
</sst>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2"/>
      <color rgb="FF24406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4"/>
      <color rgb="FFFF0000"/>
      <name val="Arial CE"/>
      <charset val="238"/>
    </font>
    <font>
      <sz val="14"/>
      <color theme="1"/>
      <name val="Calibri"/>
      <family val="2"/>
      <charset val="238"/>
      <scheme val="minor"/>
    </font>
    <font>
      <b/>
      <u/>
      <sz val="14"/>
      <name val="Arial CE"/>
      <family val="2"/>
      <charset val="238"/>
    </font>
    <font>
      <b/>
      <u/>
      <sz val="14"/>
      <color rgb="FFFF0000"/>
      <name val="Arial CE"/>
      <charset val="238"/>
    </font>
    <font>
      <u/>
      <sz val="14"/>
      <name val="Arial CE"/>
      <charset val="238"/>
    </font>
    <font>
      <b/>
      <u/>
      <sz val="14"/>
      <name val="Arial CE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 Rounded MT Bold"/>
      <family val="2"/>
    </font>
    <font>
      <b/>
      <sz val="14"/>
      <name val="Arial CE"/>
      <charset val="238"/>
    </font>
    <font>
      <sz val="16"/>
      <color rgb="FF000000"/>
      <name val="Times New Roman"/>
      <family val="1"/>
      <charset val="238"/>
    </font>
    <font>
      <sz val="16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6"/>
      <name val="Arial CE"/>
      <charset val="238"/>
    </font>
    <font>
      <sz val="16"/>
      <name val="Arial CE"/>
      <charset val="238"/>
    </font>
    <font>
      <sz val="16"/>
      <name val="Arial CE"/>
      <family val="2"/>
      <charset val="238"/>
    </font>
    <font>
      <b/>
      <sz val="16"/>
      <color rgb="FF000000"/>
      <name val="Calibri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4"/>
      <color theme="1"/>
      <name val="Arial Rounded MT Bold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2" fontId="10" fillId="0" borderId="0" xfId="0" applyNumberFormat="1" applyFont="1" applyBorder="1" applyAlignment="1">
      <alignment horizontal="center"/>
    </xf>
    <xf numFmtId="0" fontId="11" fillId="0" borderId="0" xfId="0" applyFont="1"/>
    <xf numFmtId="0" fontId="9" fillId="0" borderId="0" xfId="0" applyFont="1" applyAlignment="1">
      <alignment horizontal="left"/>
    </xf>
    <xf numFmtId="0" fontId="12" fillId="0" borderId="0" xfId="0" applyFont="1" applyFill="1"/>
    <xf numFmtId="0" fontId="8" fillId="0" borderId="0" xfId="0" applyFont="1" applyFill="1"/>
    <xf numFmtId="0" fontId="13" fillId="0" borderId="0" xfId="0" applyFont="1" applyFill="1"/>
    <xf numFmtId="0" fontId="8" fillId="0" borderId="0" xfId="0" applyFont="1" applyAlignment="1">
      <alignment horizontal="left"/>
    </xf>
    <xf numFmtId="0" fontId="14" fillId="0" borderId="0" xfId="0" applyFont="1" applyFill="1"/>
    <xf numFmtId="0" fontId="15" fillId="0" borderId="0" xfId="0" applyFont="1" applyFill="1"/>
    <xf numFmtId="0" fontId="2" fillId="2" borderId="1" xfId="0" applyFont="1" applyFill="1" applyBorder="1" applyAlignment="1">
      <alignment horizontal="center"/>
    </xf>
    <xf numFmtId="2" fontId="16" fillId="0" borderId="0" xfId="0" applyNumberFormat="1" applyFont="1" applyAlignment="1">
      <alignment horizontal="left"/>
    </xf>
    <xf numFmtId="0" fontId="16" fillId="0" borderId="0" xfId="0" applyFont="1"/>
    <xf numFmtId="3" fontId="4" fillId="0" borderId="0" xfId="0" applyNumberFormat="1" applyFont="1"/>
    <xf numFmtId="0" fontId="17" fillId="0" borderId="0" xfId="0" applyFont="1"/>
    <xf numFmtId="0" fontId="19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center" vertical="center"/>
    </xf>
    <xf numFmtId="2" fontId="21" fillId="6" borderId="1" xfId="0" applyNumberFormat="1" applyFont="1" applyFill="1" applyBorder="1" applyAlignment="1">
      <alignment horizontal="center" vertical="center"/>
    </xf>
    <xf numFmtId="2" fontId="20" fillId="6" borderId="1" xfId="0" applyNumberFormat="1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left"/>
    </xf>
    <xf numFmtId="0" fontId="20" fillId="4" borderId="1" xfId="0" applyFont="1" applyFill="1" applyBorder="1" applyAlignment="1">
      <alignment horizontal="center" vertical="center"/>
    </xf>
    <xf numFmtId="2" fontId="21" fillId="4" borderId="1" xfId="0" applyNumberFormat="1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wrapText="1"/>
    </xf>
    <xf numFmtId="0" fontId="26" fillId="5" borderId="1" xfId="0" applyFont="1" applyFill="1" applyBorder="1" applyAlignment="1">
      <alignment horizontal="left"/>
    </xf>
    <xf numFmtId="0" fontId="27" fillId="5" borderId="1" xfId="0" applyFont="1" applyFill="1" applyBorder="1" applyAlignment="1">
      <alignment horizontal="center"/>
    </xf>
    <xf numFmtId="0" fontId="27" fillId="5" borderId="1" xfId="0" applyFont="1" applyFill="1" applyBorder="1"/>
    <xf numFmtId="0" fontId="24" fillId="5" borderId="1" xfId="0" applyFont="1" applyFill="1" applyBorder="1" applyAlignment="1">
      <alignment horizontal="center"/>
    </xf>
    <xf numFmtId="2" fontId="27" fillId="5" borderId="1" xfId="0" applyNumberFormat="1" applyFont="1" applyFill="1" applyBorder="1" applyAlignment="1">
      <alignment horizontal="center"/>
    </xf>
    <xf numFmtId="2" fontId="24" fillId="2" borderId="1" xfId="0" applyNumberFormat="1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/>
    <xf numFmtId="0" fontId="24" fillId="0" borderId="1" xfId="0" applyFont="1" applyBorder="1" applyAlignment="1">
      <alignment horizontal="center"/>
    </xf>
    <xf numFmtId="2" fontId="24" fillId="0" borderId="1" xfId="0" applyNumberFormat="1" applyFont="1" applyFill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22" fillId="0" borderId="1" xfId="0" applyFont="1" applyFill="1" applyBorder="1" applyAlignment="1"/>
    <xf numFmtId="2" fontId="23" fillId="2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28" fillId="2" borderId="0" xfId="0" applyFont="1" applyFill="1"/>
    <xf numFmtId="0" fontId="20" fillId="6" borderId="1" xfId="0" applyFont="1" applyFill="1" applyBorder="1" applyAlignment="1">
      <alignment horizontal="center"/>
    </xf>
    <xf numFmtId="0" fontId="20" fillId="7" borderId="1" xfId="0" applyFont="1" applyFill="1" applyBorder="1" applyAlignment="1">
      <alignment horizontal="center" vertical="center"/>
    </xf>
    <xf numFmtId="2" fontId="21" fillId="6" borderId="1" xfId="0" applyNumberFormat="1" applyFont="1" applyFill="1" applyBorder="1" applyAlignment="1" applyProtection="1">
      <alignment horizontal="center" vertical="center"/>
      <protection locked="0"/>
    </xf>
    <xf numFmtId="2" fontId="21" fillId="4" borderId="1" xfId="0" applyNumberFormat="1" applyFont="1" applyFill="1" applyBorder="1" applyAlignment="1" applyProtection="1">
      <alignment horizontal="center" vertical="center"/>
      <protection locked="0"/>
    </xf>
    <xf numFmtId="2" fontId="27" fillId="5" borderId="1" xfId="0" applyNumberFormat="1" applyFont="1" applyFill="1" applyBorder="1" applyAlignment="1" applyProtection="1">
      <alignment horizontal="center"/>
      <protection locked="0"/>
    </xf>
    <xf numFmtId="0" fontId="24" fillId="0" borderId="1" xfId="0" applyFont="1" applyBorder="1" applyAlignment="1" applyProtection="1">
      <alignment horizontal="center"/>
      <protection locked="0"/>
    </xf>
    <xf numFmtId="2" fontId="21" fillId="6" borderId="1" xfId="0" applyNumberFormat="1" applyFont="1" applyFill="1" applyBorder="1" applyAlignment="1" applyProtection="1">
      <alignment horizontal="center" vertical="center"/>
    </xf>
    <xf numFmtId="0" fontId="18" fillId="2" borderId="2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704573</xdr:colOff>
      <xdr:row>3</xdr:row>
      <xdr:rowOff>190500</xdr:rowOff>
    </xdr:from>
    <xdr:to>
      <xdr:col>8</xdr:col>
      <xdr:colOff>61821</xdr:colOff>
      <xdr:row>7</xdr:row>
      <xdr:rowOff>127566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8430" y="802821"/>
          <a:ext cx="1724891" cy="78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704573</xdr:colOff>
      <xdr:row>4</xdr:row>
      <xdr:rowOff>0</xdr:rowOff>
    </xdr:from>
    <xdr:to>
      <xdr:col>7</xdr:col>
      <xdr:colOff>988219</xdr:colOff>
      <xdr:row>7</xdr:row>
      <xdr:rowOff>79941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8636" y="809625"/>
          <a:ext cx="1343302" cy="710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abSelected="1" zoomScale="70" zoomScaleNormal="70" workbookViewId="0">
      <selection activeCell="N22" sqref="N22"/>
    </sheetView>
  </sheetViews>
  <sheetFormatPr defaultRowHeight="14.5" x14ac:dyDescent="0.35"/>
  <cols>
    <col min="1" max="1" width="58.7265625" customWidth="1"/>
    <col min="2" max="2" width="19.54296875" customWidth="1"/>
    <col min="3" max="3" width="11.7265625" customWidth="1"/>
    <col min="4" max="4" width="13.54296875" customWidth="1"/>
    <col min="5" max="5" width="27.1796875" customWidth="1"/>
    <col min="6" max="6" width="13.7265625" customWidth="1"/>
    <col min="7" max="7" width="15.81640625" customWidth="1"/>
    <col min="8" max="8" width="19.54296875" customWidth="1"/>
    <col min="9" max="9" width="17.1796875" customWidth="1"/>
  </cols>
  <sheetData>
    <row r="1" spans="1:9" ht="15.5" x14ac:dyDescent="0.35">
      <c r="C1" s="1"/>
      <c r="D1" s="12"/>
      <c r="E1" s="1"/>
      <c r="F1" s="1"/>
      <c r="G1" s="1"/>
      <c r="H1" s="1"/>
      <c r="I1" s="1"/>
    </row>
    <row r="2" spans="1:9" ht="15.5" x14ac:dyDescent="0.35">
      <c r="C2" s="3"/>
      <c r="D2" s="4"/>
      <c r="E2" s="2"/>
      <c r="F2" s="2"/>
      <c r="G2" s="1"/>
      <c r="H2" s="1"/>
      <c r="I2" s="1"/>
    </row>
    <row r="3" spans="1:9" ht="15.5" x14ac:dyDescent="0.35">
      <c r="A3" s="2"/>
      <c r="B3" s="2"/>
      <c r="C3" s="5"/>
      <c r="D3" s="4"/>
      <c r="E3" s="27"/>
      <c r="F3" s="2"/>
      <c r="G3" s="1"/>
      <c r="H3" s="1"/>
      <c r="I3" s="1"/>
    </row>
    <row r="4" spans="1:9" ht="15.5" x14ac:dyDescent="0.35">
      <c r="A4" s="5">
        <v>2019</v>
      </c>
      <c r="B4" s="1"/>
      <c r="C4" s="3"/>
      <c r="D4" s="3"/>
      <c r="E4" s="3"/>
      <c r="F4" s="3"/>
      <c r="G4" s="3"/>
      <c r="H4" s="3"/>
      <c r="I4" s="3"/>
    </row>
    <row r="5" spans="1:9" ht="15.5" x14ac:dyDescent="0.35">
      <c r="A5" s="3" t="s">
        <v>34</v>
      </c>
      <c r="B5" s="3"/>
      <c r="C5" s="3"/>
      <c r="D5" s="3"/>
      <c r="E5" s="3"/>
      <c r="F5" s="3"/>
      <c r="G5" s="3"/>
      <c r="H5" s="3"/>
      <c r="I5" s="3"/>
    </row>
    <row r="6" spans="1:9" ht="17.5" x14ac:dyDescent="0.35">
      <c r="A6" s="56" t="s">
        <v>51</v>
      </c>
      <c r="B6" s="6"/>
      <c r="C6" s="3"/>
      <c r="D6" s="3"/>
      <c r="E6" s="3"/>
      <c r="F6" s="3"/>
      <c r="G6" s="3"/>
      <c r="H6" s="3"/>
      <c r="I6" s="3"/>
    </row>
    <row r="7" spans="1:9" ht="15.5" x14ac:dyDescent="0.35">
      <c r="A7" s="28"/>
      <c r="B7" s="6"/>
      <c r="C7" s="3"/>
      <c r="D7" s="3"/>
      <c r="E7" s="3"/>
      <c r="F7" s="3"/>
      <c r="G7" s="3"/>
      <c r="H7" s="3"/>
      <c r="I7" s="3"/>
    </row>
    <row r="8" spans="1:9" ht="16" thickBot="1" x14ac:dyDescent="0.4">
      <c r="A8" s="7" t="s">
        <v>35</v>
      </c>
      <c r="B8" s="7"/>
      <c r="C8" s="8"/>
      <c r="D8" s="8"/>
      <c r="E8" s="8"/>
      <c r="F8" s="8"/>
      <c r="G8" s="8"/>
      <c r="H8" s="8"/>
      <c r="I8" s="8"/>
    </row>
    <row r="9" spans="1:9" ht="33.75" customHeight="1" thickBot="1" x14ac:dyDescent="0.45">
      <c r="A9" s="64" t="s">
        <v>60</v>
      </c>
      <c r="B9" s="65"/>
      <c r="C9" s="9"/>
      <c r="D9" s="9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</row>
    <row r="10" spans="1:9" ht="16" thickBot="1" x14ac:dyDescent="0.4">
      <c r="A10" s="9"/>
      <c r="B10" s="9"/>
      <c r="C10" s="9"/>
      <c r="D10" s="9" t="s">
        <v>31</v>
      </c>
      <c r="E10" s="9" t="s">
        <v>32</v>
      </c>
      <c r="F10" s="9" t="s">
        <v>31</v>
      </c>
      <c r="G10" s="9" t="s">
        <v>30</v>
      </c>
      <c r="H10" s="9" t="s">
        <v>29</v>
      </c>
      <c r="I10" s="9" t="s">
        <v>29</v>
      </c>
    </row>
    <row r="11" spans="1:9" ht="16" thickBot="1" x14ac:dyDescent="0.4">
      <c r="A11" s="9" t="s">
        <v>28</v>
      </c>
      <c r="B11" s="9" t="s">
        <v>36</v>
      </c>
      <c r="C11" s="9" t="s">
        <v>37</v>
      </c>
      <c r="D11" s="9" t="s">
        <v>27</v>
      </c>
      <c r="E11" s="9" t="s">
        <v>26</v>
      </c>
      <c r="F11" s="9" t="s">
        <v>25</v>
      </c>
      <c r="G11" s="9" t="s">
        <v>24</v>
      </c>
      <c r="H11" s="9" t="s">
        <v>23</v>
      </c>
      <c r="I11" s="9" t="s">
        <v>22</v>
      </c>
    </row>
    <row r="12" spans="1:9" ht="16" thickBot="1" x14ac:dyDescent="0.4">
      <c r="A12" s="9" t="s">
        <v>21</v>
      </c>
      <c r="B12" s="9" t="s">
        <v>38</v>
      </c>
      <c r="C12" s="9" t="s">
        <v>38</v>
      </c>
      <c r="D12" s="9" t="s">
        <v>20</v>
      </c>
      <c r="E12" s="9" t="s">
        <v>19</v>
      </c>
      <c r="F12" s="9" t="s">
        <v>18</v>
      </c>
      <c r="G12" s="9" t="s">
        <v>17</v>
      </c>
      <c r="H12" s="9" t="s">
        <v>16</v>
      </c>
      <c r="I12" s="9" t="s">
        <v>39</v>
      </c>
    </row>
    <row r="13" spans="1:9" ht="16" thickBot="1" x14ac:dyDescent="0.4">
      <c r="A13" s="10"/>
      <c r="B13" s="10"/>
      <c r="C13" s="10"/>
      <c r="D13" s="10"/>
      <c r="E13" s="9" t="s">
        <v>15</v>
      </c>
      <c r="F13" s="9" t="s">
        <v>14</v>
      </c>
      <c r="G13" s="9" t="s">
        <v>13</v>
      </c>
      <c r="H13" s="9" t="s">
        <v>12</v>
      </c>
      <c r="I13" s="9" t="s">
        <v>40</v>
      </c>
    </row>
    <row r="14" spans="1:9" ht="16.5" customHeight="1" thickBot="1" x14ac:dyDescent="0.4">
      <c r="A14" s="11"/>
      <c r="B14" s="11"/>
      <c r="C14" s="11"/>
      <c r="D14" s="24"/>
      <c r="E14" s="24">
        <v>3</v>
      </c>
      <c r="F14" s="24">
        <v>4</v>
      </c>
      <c r="G14" s="24" t="s">
        <v>41</v>
      </c>
      <c r="H14" s="24"/>
      <c r="I14" s="24" t="s">
        <v>42</v>
      </c>
    </row>
    <row r="15" spans="1:9" ht="21" thickBot="1" x14ac:dyDescent="0.5">
      <c r="A15" s="29" t="s">
        <v>52</v>
      </c>
      <c r="B15" s="30" t="s">
        <v>54</v>
      </c>
      <c r="C15" s="29">
        <v>110408</v>
      </c>
      <c r="D15" s="58">
        <v>3</v>
      </c>
      <c r="E15" s="34" t="s">
        <v>50</v>
      </c>
      <c r="F15" s="31">
        <v>3</v>
      </c>
      <c r="G15" s="31">
        <f t="shared" ref="G15" si="0">D15*F15</f>
        <v>9</v>
      </c>
      <c r="H15" s="32">
        <v>1.6</v>
      </c>
      <c r="I15" s="33">
        <f t="shared" ref="I15" si="1">ROUND(G15*H15,2)</f>
        <v>14.4</v>
      </c>
    </row>
    <row r="16" spans="1:9" ht="21" thickBot="1" x14ac:dyDescent="0.5">
      <c r="A16" s="29" t="s">
        <v>53</v>
      </c>
      <c r="B16" s="30" t="s">
        <v>54</v>
      </c>
      <c r="C16" s="30">
        <v>100777</v>
      </c>
      <c r="D16" s="58">
        <v>3</v>
      </c>
      <c r="E16" s="57" t="s">
        <v>55</v>
      </c>
      <c r="F16" s="31">
        <v>3</v>
      </c>
      <c r="G16" s="31">
        <f t="shared" ref="G16" si="2">D16*F16</f>
        <v>9</v>
      </c>
      <c r="H16" s="32">
        <v>0.85</v>
      </c>
      <c r="I16" s="33">
        <f t="shared" ref="I16" si="3">ROUND(G16*H16,2)</f>
        <v>7.65</v>
      </c>
    </row>
    <row r="17" spans="1:12" ht="21" thickBot="1" x14ac:dyDescent="0.5">
      <c r="A17" s="29"/>
      <c r="B17" s="30"/>
      <c r="C17" s="30"/>
      <c r="D17" s="31"/>
      <c r="E17" s="34"/>
      <c r="F17" s="31"/>
      <c r="G17" s="31"/>
      <c r="H17" s="32"/>
      <c r="I17" s="33"/>
    </row>
    <row r="18" spans="1:12" ht="21" thickBot="1" x14ac:dyDescent="0.5">
      <c r="A18" s="29" t="s">
        <v>56</v>
      </c>
      <c r="B18" s="52" t="s">
        <v>58</v>
      </c>
      <c r="C18" s="53" t="s">
        <v>59</v>
      </c>
      <c r="D18" s="35" t="s">
        <v>57</v>
      </c>
      <c r="E18" s="54" t="s">
        <v>57</v>
      </c>
      <c r="F18" s="35" t="s">
        <v>57</v>
      </c>
      <c r="G18" s="47">
        <f>SUM(G15:G16)</f>
        <v>18</v>
      </c>
      <c r="H18" s="36">
        <v>0.05</v>
      </c>
      <c r="I18" s="33">
        <f t="shared" ref="I18" si="4">ROUND(G18*H18,2)</f>
        <v>0.9</v>
      </c>
    </row>
    <row r="19" spans="1:12" ht="21.5" thickBot="1" x14ac:dyDescent="0.55000000000000004">
      <c r="A19" s="37" t="s">
        <v>43</v>
      </c>
      <c r="B19" s="37"/>
      <c r="C19" s="38"/>
      <c r="D19" s="39"/>
      <c r="E19" s="40"/>
      <c r="F19" s="39"/>
      <c r="G19" s="41"/>
      <c r="H19" s="42"/>
      <c r="I19" s="43">
        <f>SUM(I15:I18)</f>
        <v>22.95</v>
      </c>
    </row>
    <row r="20" spans="1:12" ht="20.5" thickBot="1" x14ac:dyDescent="0.45">
      <c r="A20" s="44" t="s">
        <v>44</v>
      </c>
      <c r="B20" s="44"/>
      <c r="C20" s="45"/>
      <c r="D20" s="46"/>
      <c r="E20" s="46"/>
      <c r="F20" s="46"/>
      <c r="G20" s="47">
        <f>SUM(G15:G16)</f>
        <v>18</v>
      </c>
      <c r="H20" s="47">
        <v>0.01</v>
      </c>
      <c r="I20" s="48">
        <f>ROUND(G20*H20,2)</f>
        <v>0.18</v>
      </c>
    </row>
    <row r="21" spans="1:12" ht="20.5" thickBot="1" x14ac:dyDescent="0.45">
      <c r="A21" s="44" t="s">
        <v>45</v>
      </c>
      <c r="B21" s="44"/>
      <c r="C21" s="45"/>
      <c r="D21" s="46"/>
      <c r="E21" s="46"/>
      <c r="F21" s="46"/>
      <c r="G21" s="47">
        <f>SUM(G15:G16)</f>
        <v>18</v>
      </c>
      <c r="H21" s="47">
        <v>0.01</v>
      </c>
      <c r="I21" s="48">
        <f>ROUND(G21*H21,2)</f>
        <v>0.18</v>
      </c>
    </row>
    <row r="22" spans="1:12" ht="40.5" thickBot="1" x14ac:dyDescent="0.45">
      <c r="A22" s="55" t="s">
        <v>46</v>
      </c>
      <c r="B22" s="44"/>
      <c r="C22" s="45"/>
      <c r="D22" s="46"/>
      <c r="E22" s="46"/>
      <c r="F22" s="46"/>
      <c r="G22" s="47"/>
      <c r="H22" s="47">
        <v>5</v>
      </c>
      <c r="I22" s="48">
        <f>H22</f>
        <v>5</v>
      </c>
      <c r="J22" s="26"/>
      <c r="K22" s="26"/>
      <c r="L22" s="26"/>
    </row>
    <row r="23" spans="1:12" ht="20.5" thickBot="1" x14ac:dyDescent="0.45">
      <c r="A23" s="44" t="s">
        <v>47</v>
      </c>
      <c r="B23" s="44"/>
      <c r="C23" s="45"/>
      <c r="D23" s="46"/>
      <c r="E23" s="46"/>
      <c r="F23" s="46"/>
      <c r="G23" s="47">
        <v>3.3</v>
      </c>
      <c r="H23" s="47" t="s">
        <v>48</v>
      </c>
      <c r="I23" s="48">
        <f>SUM(I19:I22)*G23%</f>
        <v>0.93423</v>
      </c>
      <c r="J23" s="26"/>
      <c r="K23" s="26"/>
      <c r="L23" s="26"/>
    </row>
    <row r="24" spans="1:12" ht="20.5" thickBot="1" x14ac:dyDescent="0.45">
      <c r="A24" s="49"/>
      <c r="B24" s="49"/>
      <c r="C24" s="47"/>
      <c r="D24" s="46"/>
      <c r="E24" s="46"/>
      <c r="F24" s="46"/>
      <c r="G24" s="50" t="s">
        <v>49</v>
      </c>
      <c r="H24" s="50"/>
      <c r="I24" s="51">
        <f>SUM(I19:I23)</f>
        <v>29.244229999999998</v>
      </c>
      <c r="J24" s="26"/>
      <c r="K24" s="25"/>
      <c r="L24" s="26"/>
    </row>
    <row r="25" spans="1:12" ht="18" x14ac:dyDescent="0.4">
      <c r="A25" s="13" t="s">
        <v>11</v>
      </c>
      <c r="B25" s="14"/>
      <c r="C25" s="13"/>
      <c r="D25" s="13"/>
      <c r="E25" s="13"/>
      <c r="F25" s="13"/>
      <c r="G25" s="13"/>
      <c r="H25" s="15"/>
    </row>
    <row r="26" spans="1:12" ht="18" x14ac:dyDescent="0.4">
      <c r="A26" s="14" t="s">
        <v>10</v>
      </c>
      <c r="B26" s="14"/>
      <c r="C26" s="14"/>
      <c r="D26" s="14"/>
      <c r="E26" s="14"/>
      <c r="F26" s="13"/>
      <c r="G26" s="13"/>
      <c r="H26" s="14"/>
    </row>
    <row r="27" spans="1:12" ht="18.5" x14ac:dyDescent="0.45">
      <c r="A27" s="14" t="s">
        <v>9</v>
      </c>
      <c r="B27" s="14"/>
      <c r="C27" s="14"/>
      <c r="D27" s="14"/>
      <c r="E27" s="14"/>
      <c r="F27" s="13"/>
      <c r="G27" s="13"/>
      <c r="H27" s="14"/>
      <c r="I27" s="16"/>
    </row>
    <row r="28" spans="1:12" ht="18.5" x14ac:dyDescent="0.45">
      <c r="A28" s="14" t="s">
        <v>8</v>
      </c>
      <c r="B28" s="14"/>
      <c r="C28" s="14"/>
      <c r="D28" s="14"/>
      <c r="E28" s="17"/>
      <c r="F28" s="13"/>
      <c r="G28" s="13"/>
      <c r="H28" s="14"/>
      <c r="I28" s="16"/>
    </row>
    <row r="29" spans="1:12" ht="18.5" x14ac:dyDescent="0.45">
      <c r="A29" s="14" t="s">
        <v>7</v>
      </c>
      <c r="B29" s="14"/>
      <c r="C29" s="14"/>
      <c r="D29" s="14"/>
      <c r="E29" s="14"/>
      <c r="F29" s="13"/>
      <c r="G29" s="13"/>
      <c r="H29" s="14"/>
      <c r="I29" s="16"/>
    </row>
    <row r="30" spans="1:12" ht="18.5" x14ac:dyDescent="0.45">
      <c r="A30" s="14" t="s">
        <v>6</v>
      </c>
      <c r="B30" s="14"/>
      <c r="C30" s="14"/>
      <c r="D30" s="14"/>
      <c r="E30" s="14"/>
      <c r="F30" s="13"/>
      <c r="G30" s="13"/>
      <c r="H30" s="14"/>
      <c r="I30" s="16"/>
    </row>
    <row r="31" spans="1:12" ht="18.5" x14ac:dyDescent="0.45">
      <c r="A31" s="14" t="s">
        <v>5</v>
      </c>
      <c r="B31" s="14"/>
      <c r="C31" s="14"/>
      <c r="D31" s="14"/>
      <c r="E31" s="14"/>
      <c r="F31" s="13"/>
      <c r="G31" s="13"/>
      <c r="H31" s="14"/>
      <c r="I31" s="16"/>
    </row>
    <row r="32" spans="1:12" ht="18.5" x14ac:dyDescent="0.45">
      <c r="A32" s="14" t="s">
        <v>4</v>
      </c>
      <c r="B32" s="14"/>
      <c r="C32" s="14"/>
      <c r="D32" s="14"/>
      <c r="E32" s="14"/>
      <c r="F32" s="13"/>
      <c r="G32" s="13"/>
      <c r="H32" s="14"/>
      <c r="I32" s="16"/>
    </row>
    <row r="33" spans="1:9" ht="18.5" x14ac:dyDescent="0.45">
      <c r="A33" s="14" t="s">
        <v>3</v>
      </c>
      <c r="B33" s="14"/>
      <c r="C33" s="14"/>
      <c r="D33" s="14"/>
      <c r="E33" s="14"/>
      <c r="F33" s="13"/>
      <c r="G33" s="13"/>
      <c r="H33" s="14"/>
      <c r="I33" s="16"/>
    </row>
    <row r="34" spans="1:9" ht="18.5" x14ac:dyDescent="0.45">
      <c r="A34" s="14" t="s">
        <v>2</v>
      </c>
      <c r="B34" s="14"/>
      <c r="C34" s="14"/>
      <c r="D34" s="14"/>
      <c r="E34" s="14"/>
      <c r="F34" s="13"/>
      <c r="G34" s="13"/>
      <c r="H34" s="14"/>
      <c r="I34" s="16"/>
    </row>
    <row r="35" spans="1:9" ht="18.5" x14ac:dyDescent="0.45">
      <c r="A35" s="14" t="s">
        <v>1</v>
      </c>
      <c r="B35" s="14"/>
      <c r="C35" s="14"/>
      <c r="D35" s="14"/>
      <c r="E35" s="14"/>
      <c r="F35" s="13"/>
      <c r="G35" s="13"/>
      <c r="H35" s="14"/>
      <c r="I35" s="16"/>
    </row>
    <row r="36" spans="1:9" ht="18.5" x14ac:dyDescent="0.45">
      <c r="A36" s="14" t="s">
        <v>0</v>
      </c>
      <c r="B36" s="18"/>
      <c r="C36" s="14"/>
      <c r="D36" s="14"/>
      <c r="E36" s="14"/>
      <c r="F36" s="13"/>
      <c r="G36" s="19"/>
      <c r="H36" s="14"/>
      <c r="I36" s="16"/>
    </row>
    <row r="37" spans="1:9" ht="18.5" x14ac:dyDescent="0.45">
      <c r="A37" s="20"/>
      <c r="B37" s="21"/>
      <c r="C37" s="22"/>
      <c r="D37" s="22"/>
      <c r="E37" s="14"/>
      <c r="F37" s="23"/>
      <c r="G37" s="13"/>
      <c r="H37" s="19"/>
      <c r="I37" s="16"/>
    </row>
    <row r="38" spans="1:9" ht="18.5" x14ac:dyDescent="0.45">
      <c r="A38" s="23" t="s">
        <v>33</v>
      </c>
      <c r="B38" s="21"/>
      <c r="C38" s="22"/>
      <c r="D38" s="22"/>
      <c r="E38" s="14"/>
      <c r="F38" s="23"/>
      <c r="G38" s="13"/>
      <c r="H38" s="19"/>
      <c r="I38" s="16"/>
    </row>
  </sheetData>
  <sheetProtection password="C236" sheet="1" objects="1" scenarios="1"/>
  <protectedRanges>
    <protectedRange sqref="D15:D16" name="Rozstęp1"/>
  </protectedRanges>
  <mergeCells count="1">
    <mergeCell ref="A9:B9"/>
  </mergeCells>
  <pageMargins left="0.7" right="0.7" top="0.75" bottom="0.75" header="0.3" footer="0.3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8"/>
  <sheetViews>
    <sheetView topLeftCell="A4" zoomScale="80" zoomScaleNormal="80" workbookViewId="0">
      <selection activeCell="D20" sqref="D20"/>
    </sheetView>
  </sheetViews>
  <sheetFormatPr defaultRowHeight="14.5" x14ac:dyDescent="0.35"/>
  <cols>
    <col min="1" max="1" width="58.7265625" customWidth="1"/>
    <col min="2" max="2" width="19.54296875" customWidth="1"/>
    <col min="3" max="3" width="11.7265625" customWidth="1"/>
    <col min="4" max="4" width="13.54296875" customWidth="1"/>
    <col min="5" max="5" width="27.1796875" customWidth="1"/>
    <col min="6" max="6" width="13.7265625" customWidth="1"/>
    <col min="7" max="7" width="15.81640625" customWidth="1"/>
    <col min="8" max="8" width="19.54296875" customWidth="1"/>
    <col min="9" max="9" width="17.1796875" customWidth="1"/>
  </cols>
  <sheetData>
    <row r="1" spans="1:9" ht="15.5" x14ac:dyDescent="0.35">
      <c r="C1" s="1"/>
      <c r="D1" s="12"/>
      <c r="E1" s="1"/>
      <c r="F1" s="1"/>
      <c r="G1" s="1"/>
      <c r="H1" s="1"/>
      <c r="I1" s="1"/>
    </row>
    <row r="2" spans="1:9" ht="15.5" x14ac:dyDescent="0.35">
      <c r="C2" s="3"/>
      <c r="D2" s="4"/>
      <c r="E2" s="2"/>
      <c r="F2" s="2"/>
      <c r="G2" s="1"/>
      <c r="H2" s="1"/>
      <c r="I2" s="1"/>
    </row>
    <row r="3" spans="1:9" ht="15.5" x14ac:dyDescent="0.35">
      <c r="A3" s="2"/>
      <c r="B3" s="2"/>
      <c r="C3" s="5"/>
      <c r="D3" s="4"/>
      <c r="E3" s="27"/>
      <c r="F3" s="2"/>
      <c r="G3" s="1"/>
      <c r="H3" s="1"/>
      <c r="I3" s="1"/>
    </row>
    <row r="4" spans="1:9" ht="15.5" x14ac:dyDescent="0.35">
      <c r="A4" s="5">
        <v>2019</v>
      </c>
      <c r="B4" s="1"/>
      <c r="C4" s="3"/>
      <c r="D4" s="3"/>
      <c r="E4" s="3"/>
      <c r="F4" s="3"/>
      <c r="G4" s="3"/>
      <c r="H4" s="3"/>
      <c r="I4" s="3"/>
    </row>
    <row r="5" spans="1:9" ht="15.5" x14ac:dyDescent="0.35">
      <c r="A5" s="3" t="s">
        <v>34</v>
      </c>
      <c r="B5" s="3"/>
      <c r="C5" s="3"/>
      <c r="D5" s="3"/>
      <c r="E5" s="3"/>
      <c r="F5" s="3"/>
      <c r="G5" s="3"/>
      <c r="H5" s="3"/>
      <c r="I5" s="3"/>
    </row>
    <row r="6" spans="1:9" ht="17.5" x14ac:dyDescent="0.35">
      <c r="A6" s="56" t="s">
        <v>51</v>
      </c>
      <c r="B6" s="6"/>
      <c r="C6" s="3"/>
      <c r="D6" s="3"/>
      <c r="E6" s="3"/>
      <c r="F6" s="3"/>
      <c r="G6" s="3"/>
      <c r="H6" s="3"/>
      <c r="I6" s="3"/>
    </row>
    <row r="7" spans="1:9" ht="15.5" x14ac:dyDescent="0.35">
      <c r="A7" s="28"/>
      <c r="B7" s="6"/>
      <c r="C7" s="3"/>
      <c r="D7" s="3"/>
      <c r="E7" s="3"/>
      <c r="F7" s="3"/>
      <c r="G7" s="3"/>
      <c r="H7" s="3"/>
      <c r="I7" s="3"/>
    </row>
    <row r="8" spans="1:9" ht="16" thickBot="1" x14ac:dyDescent="0.4">
      <c r="A8" s="7" t="s">
        <v>35</v>
      </c>
      <c r="B8" s="7"/>
      <c r="C8" s="8"/>
      <c r="D8" s="8"/>
      <c r="E8" s="8"/>
      <c r="F8" s="8"/>
      <c r="G8" s="8"/>
      <c r="H8" s="8"/>
      <c r="I8" s="8"/>
    </row>
    <row r="9" spans="1:9" ht="18.5" thickBot="1" x14ac:dyDescent="0.45">
      <c r="A9" s="64" t="s">
        <v>61</v>
      </c>
      <c r="B9" s="65"/>
      <c r="C9" s="9"/>
      <c r="D9" s="9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</row>
    <row r="10" spans="1:9" ht="16" thickBot="1" x14ac:dyDescent="0.4">
      <c r="A10" s="9"/>
      <c r="B10" s="9"/>
      <c r="C10" s="9"/>
      <c r="D10" s="9" t="s">
        <v>31</v>
      </c>
      <c r="E10" s="9" t="s">
        <v>32</v>
      </c>
      <c r="F10" s="9" t="s">
        <v>31</v>
      </c>
      <c r="G10" s="9" t="s">
        <v>30</v>
      </c>
      <c r="H10" s="9" t="s">
        <v>29</v>
      </c>
      <c r="I10" s="9" t="s">
        <v>29</v>
      </c>
    </row>
    <row r="11" spans="1:9" ht="16" thickBot="1" x14ac:dyDescent="0.4">
      <c r="A11" s="9" t="s">
        <v>28</v>
      </c>
      <c r="B11" s="9" t="s">
        <v>36</v>
      </c>
      <c r="C11" s="9" t="s">
        <v>37</v>
      </c>
      <c r="D11" s="9" t="s">
        <v>27</v>
      </c>
      <c r="E11" s="9" t="s">
        <v>26</v>
      </c>
      <c r="F11" s="9" t="s">
        <v>25</v>
      </c>
      <c r="G11" s="9" t="s">
        <v>24</v>
      </c>
      <c r="H11" s="9" t="s">
        <v>23</v>
      </c>
      <c r="I11" s="9" t="s">
        <v>22</v>
      </c>
    </row>
    <row r="12" spans="1:9" ht="16" thickBot="1" x14ac:dyDescent="0.4">
      <c r="A12" s="9" t="s">
        <v>21</v>
      </c>
      <c r="B12" s="9" t="s">
        <v>38</v>
      </c>
      <c r="C12" s="9" t="s">
        <v>38</v>
      </c>
      <c r="D12" s="9" t="s">
        <v>20</v>
      </c>
      <c r="E12" s="9" t="s">
        <v>19</v>
      </c>
      <c r="F12" s="9" t="s">
        <v>18</v>
      </c>
      <c r="G12" s="9" t="s">
        <v>17</v>
      </c>
      <c r="H12" s="9" t="s">
        <v>16</v>
      </c>
      <c r="I12" s="9" t="s">
        <v>39</v>
      </c>
    </row>
    <row r="13" spans="1:9" ht="16" thickBot="1" x14ac:dyDescent="0.4">
      <c r="A13" s="10"/>
      <c r="B13" s="10"/>
      <c r="C13" s="10"/>
      <c r="D13" s="10"/>
      <c r="E13" s="9" t="s">
        <v>15</v>
      </c>
      <c r="F13" s="9" t="s">
        <v>14</v>
      </c>
      <c r="G13" s="9" t="s">
        <v>13</v>
      </c>
      <c r="H13" s="9" t="s">
        <v>12</v>
      </c>
      <c r="I13" s="9" t="s">
        <v>40</v>
      </c>
    </row>
    <row r="14" spans="1:9" ht="16" thickBot="1" x14ac:dyDescent="0.4">
      <c r="A14" s="11"/>
      <c r="B14" s="11"/>
      <c r="C14" s="11"/>
      <c r="D14" s="24"/>
      <c r="E14" s="24">
        <v>3</v>
      </c>
      <c r="F14" s="24">
        <v>4</v>
      </c>
      <c r="G14" s="24" t="s">
        <v>41</v>
      </c>
      <c r="H14" s="24"/>
      <c r="I14" s="24" t="s">
        <v>42</v>
      </c>
    </row>
    <row r="15" spans="1:9" ht="21" thickBot="1" x14ac:dyDescent="0.5">
      <c r="A15" s="29" t="s">
        <v>52</v>
      </c>
      <c r="B15" s="30" t="s">
        <v>54</v>
      </c>
      <c r="C15" s="29">
        <v>110408</v>
      </c>
      <c r="D15" s="58">
        <v>3</v>
      </c>
      <c r="E15" s="34" t="s">
        <v>50</v>
      </c>
      <c r="F15" s="31">
        <v>3</v>
      </c>
      <c r="G15" s="31">
        <f t="shared" ref="G15:G16" si="0">D15*F15</f>
        <v>9</v>
      </c>
      <c r="H15" s="63">
        <v>1.6</v>
      </c>
      <c r="I15" s="33">
        <f t="shared" ref="I15:I16" si="1">ROUND(G15*H15,2)</f>
        <v>14.4</v>
      </c>
    </row>
    <row r="16" spans="1:9" ht="21" thickBot="1" x14ac:dyDescent="0.5">
      <c r="A16" s="29" t="s">
        <v>53</v>
      </c>
      <c r="B16" s="30" t="s">
        <v>54</v>
      </c>
      <c r="C16" s="30">
        <v>100777</v>
      </c>
      <c r="D16" s="58">
        <v>3</v>
      </c>
      <c r="E16" s="34" t="s">
        <v>50</v>
      </c>
      <c r="F16" s="31">
        <v>3</v>
      </c>
      <c r="G16" s="31">
        <f t="shared" si="0"/>
        <v>9</v>
      </c>
      <c r="H16" s="59">
        <v>1.4</v>
      </c>
      <c r="I16" s="33">
        <f t="shared" si="1"/>
        <v>12.6</v>
      </c>
    </row>
    <row r="17" spans="1:12" ht="21" thickBot="1" x14ac:dyDescent="0.5">
      <c r="A17" s="29"/>
      <c r="B17" s="30"/>
      <c r="C17" s="30"/>
      <c r="D17" s="31"/>
      <c r="E17" s="34"/>
      <c r="F17" s="31"/>
      <c r="G17" s="31"/>
      <c r="H17" s="59"/>
      <c r="I17" s="33"/>
    </row>
    <row r="18" spans="1:12" ht="21" thickBot="1" x14ac:dyDescent="0.5">
      <c r="A18" s="29" t="s">
        <v>56</v>
      </c>
      <c r="B18" s="52" t="s">
        <v>58</v>
      </c>
      <c r="C18" s="53" t="s">
        <v>59</v>
      </c>
      <c r="D18" s="35" t="s">
        <v>57</v>
      </c>
      <c r="E18" s="54" t="s">
        <v>57</v>
      </c>
      <c r="F18" s="35" t="s">
        <v>57</v>
      </c>
      <c r="G18" s="47">
        <f>SUM(G15:G16)</f>
        <v>18</v>
      </c>
      <c r="H18" s="60">
        <v>0.05</v>
      </c>
      <c r="I18" s="33">
        <f t="shared" ref="I18" si="2">ROUND(G18*H18,2)</f>
        <v>0.9</v>
      </c>
    </row>
    <row r="19" spans="1:12" ht="21.5" thickBot="1" x14ac:dyDescent="0.55000000000000004">
      <c r="A19" s="37" t="s">
        <v>43</v>
      </c>
      <c r="B19" s="37"/>
      <c r="C19" s="38"/>
      <c r="D19" s="39"/>
      <c r="E19" s="40"/>
      <c r="F19" s="39"/>
      <c r="G19" s="41"/>
      <c r="H19" s="61"/>
      <c r="I19" s="43">
        <f>SUM(I15:I18)</f>
        <v>27.9</v>
      </c>
    </row>
    <row r="20" spans="1:12" ht="20.5" thickBot="1" x14ac:dyDescent="0.45">
      <c r="A20" s="44" t="s">
        <v>44</v>
      </c>
      <c r="B20" s="44"/>
      <c r="C20" s="45"/>
      <c r="D20" s="46"/>
      <c r="E20" s="46"/>
      <c r="F20" s="46"/>
      <c r="G20" s="47">
        <f>SUM(G15:G16)</f>
        <v>18</v>
      </c>
      <c r="H20" s="62">
        <v>0.01</v>
      </c>
      <c r="I20" s="48">
        <f>ROUND(G20*H20,2)</f>
        <v>0.18</v>
      </c>
    </row>
    <row r="21" spans="1:12" ht="20.5" thickBot="1" x14ac:dyDescent="0.45">
      <c r="A21" s="44" t="s">
        <v>45</v>
      </c>
      <c r="B21" s="44"/>
      <c r="C21" s="45"/>
      <c r="D21" s="46"/>
      <c r="E21" s="46"/>
      <c r="F21" s="46"/>
      <c r="G21" s="47">
        <f>SUM(G15:G16)</f>
        <v>18</v>
      </c>
      <c r="H21" s="62">
        <v>0.01</v>
      </c>
      <c r="I21" s="48">
        <f>ROUND(G21*H21,2)</f>
        <v>0.18</v>
      </c>
    </row>
    <row r="22" spans="1:12" ht="40.5" thickBot="1" x14ac:dyDescent="0.45">
      <c r="A22" s="55" t="s">
        <v>46</v>
      </c>
      <c r="B22" s="44"/>
      <c r="C22" s="45"/>
      <c r="D22" s="46"/>
      <c r="E22" s="46"/>
      <c r="F22" s="46"/>
      <c r="G22" s="47"/>
      <c r="H22" s="62">
        <v>5</v>
      </c>
      <c r="I22" s="48">
        <f>H22</f>
        <v>5</v>
      </c>
      <c r="J22" s="26"/>
      <c r="K22" s="26"/>
      <c r="L22" s="26"/>
    </row>
    <row r="23" spans="1:12" ht="20.5" thickBot="1" x14ac:dyDescent="0.45">
      <c r="A23" s="44" t="s">
        <v>47</v>
      </c>
      <c r="B23" s="44"/>
      <c r="C23" s="45"/>
      <c r="D23" s="46"/>
      <c r="E23" s="46"/>
      <c r="F23" s="46"/>
      <c r="G23" s="47">
        <v>3.3</v>
      </c>
      <c r="H23" s="62" t="s">
        <v>48</v>
      </c>
      <c r="I23" s="48">
        <f>SUM(I19:I22)*G23%</f>
        <v>1.09758</v>
      </c>
      <c r="J23" s="26"/>
      <c r="K23" s="26"/>
      <c r="L23" s="26"/>
    </row>
    <row r="24" spans="1:12" ht="20.5" thickBot="1" x14ac:dyDescent="0.45">
      <c r="A24" s="49"/>
      <c r="B24" s="49"/>
      <c r="C24" s="47"/>
      <c r="D24" s="46"/>
      <c r="E24" s="46"/>
      <c r="F24" s="46"/>
      <c r="G24" s="50" t="s">
        <v>49</v>
      </c>
      <c r="H24" s="50"/>
      <c r="I24" s="51">
        <f>SUM(I19:I23)</f>
        <v>34.357579999999999</v>
      </c>
      <c r="J24" s="26"/>
      <c r="K24" s="25"/>
      <c r="L24" s="26"/>
    </row>
    <row r="25" spans="1:12" ht="18" x14ac:dyDescent="0.4">
      <c r="A25" s="13" t="s">
        <v>11</v>
      </c>
      <c r="B25" s="14"/>
      <c r="C25" s="13"/>
      <c r="D25" s="13"/>
      <c r="E25" s="13"/>
      <c r="F25" s="13"/>
      <c r="G25" s="13"/>
      <c r="H25" s="15"/>
    </row>
    <row r="26" spans="1:12" ht="18" x14ac:dyDescent="0.4">
      <c r="A26" s="14" t="s">
        <v>10</v>
      </c>
      <c r="B26" s="14"/>
      <c r="C26" s="14"/>
      <c r="D26" s="14"/>
      <c r="E26" s="14"/>
      <c r="F26" s="13"/>
      <c r="G26" s="13"/>
      <c r="H26" s="14"/>
    </row>
    <row r="27" spans="1:12" ht="18.5" x14ac:dyDescent="0.45">
      <c r="A27" s="14" t="s">
        <v>9</v>
      </c>
      <c r="B27" s="14"/>
      <c r="C27" s="14"/>
      <c r="D27" s="14"/>
      <c r="E27" s="14"/>
      <c r="F27" s="13"/>
      <c r="G27" s="13"/>
      <c r="H27" s="14"/>
      <c r="I27" s="16"/>
    </row>
    <row r="28" spans="1:12" ht="18.5" x14ac:dyDescent="0.45">
      <c r="A28" s="14" t="s">
        <v>8</v>
      </c>
      <c r="B28" s="14"/>
      <c r="C28" s="14"/>
      <c r="D28" s="14"/>
      <c r="E28" s="17"/>
      <c r="F28" s="13"/>
      <c r="G28" s="13"/>
      <c r="H28" s="14"/>
      <c r="I28" s="16"/>
    </row>
    <row r="29" spans="1:12" ht="18.5" x14ac:dyDescent="0.45">
      <c r="A29" s="14" t="s">
        <v>7</v>
      </c>
      <c r="B29" s="14"/>
      <c r="C29" s="14"/>
      <c r="D29" s="14"/>
      <c r="E29" s="14"/>
      <c r="F29" s="13"/>
      <c r="G29" s="13"/>
      <c r="H29" s="14"/>
      <c r="I29" s="16"/>
    </row>
    <row r="30" spans="1:12" ht="18.5" x14ac:dyDescent="0.45">
      <c r="A30" s="14" t="s">
        <v>6</v>
      </c>
      <c r="B30" s="14"/>
      <c r="C30" s="14"/>
      <c r="D30" s="14"/>
      <c r="E30" s="14"/>
      <c r="F30" s="13"/>
      <c r="G30" s="13"/>
      <c r="H30" s="14"/>
      <c r="I30" s="16"/>
    </row>
    <row r="31" spans="1:12" ht="18.5" x14ac:dyDescent="0.45">
      <c r="A31" s="14" t="s">
        <v>5</v>
      </c>
      <c r="B31" s="14"/>
      <c r="C31" s="14"/>
      <c r="D31" s="14"/>
      <c r="E31" s="14"/>
      <c r="F31" s="13"/>
      <c r="G31" s="13"/>
      <c r="H31" s="14"/>
      <c r="I31" s="16"/>
    </row>
    <row r="32" spans="1:12" ht="18.5" x14ac:dyDescent="0.45">
      <c r="A32" s="14" t="s">
        <v>4</v>
      </c>
      <c r="B32" s="14"/>
      <c r="C32" s="14"/>
      <c r="D32" s="14"/>
      <c r="E32" s="14"/>
      <c r="F32" s="13"/>
      <c r="G32" s="13"/>
      <c r="H32" s="14"/>
      <c r="I32" s="16"/>
    </row>
    <row r="33" spans="1:9" ht="18.5" x14ac:dyDescent="0.45">
      <c r="A33" s="14" t="s">
        <v>3</v>
      </c>
      <c r="B33" s="14"/>
      <c r="C33" s="14"/>
      <c r="D33" s="14"/>
      <c r="E33" s="14"/>
      <c r="F33" s="13"/>
      <c r="G33" s="13"/>
      <c r="H33" s="14"/>
      <c r="I33" s="16"/>
    </row>
    <row r="34" spans="1:9" ht="18.5" x14ac:dyDescent="0.45">
      <c r="A34" s="14" t="s">
        <v>2</v>
      </c>
      <c r="B34" s="14"/>
      <c r="C34" s="14"/>
      <c r="D34" s="14"/>
      <c r="E34" s="14"/>
      <c r="F34" s="13"/>
      <c r="G34" s="13"/>
      <c r="H34" s="14"/>
      <c r="I34" s="16"/>
    </row>
    <row r="35" spans="1:9" ht="18.5" x14ac:dyDescent="0.45">
      <c r="A35" s="14" t="s">
        <v>1</v>
      </c>
      <c r="B35" s="14"/>
      <c r="C35" s="14"/>
      <c r="D35" s="14"/>
      <c r="E35" s="14"/>
      <c r="F35" s="13"/>
      <c r="G35" s="13"/>
      <c r="H35" s="14"/>
      <c r="I35" s="16"/>
    </row>
    <row r="36" spans="1:9" ht="18.5" x14ac:dyDescent="0.45">
      <c r="A36" s="14" t="s">
        <v>0</v>
      </c>
      <c r="B36" s="18"/>
      <c r="C36" s="14"/>
      <c r="D36" s="14"/>
      <c r="E36" s="14"/>
      <c r="F36" s="13"/>
      <c r="G36" s="19"/>
      <c r="H36" s="14"/>
      <c r="I36" s="16"/>
    </row>
    <row r="37" spans="1:9" ht="18.5" x14ac:dyDescent="0.45">
      <c r="A37" s="20"/>
      <c r="B37" s="21"/>
      <c r="C37" s="22"/>
      <c r="D37" s="22"/>
      <c r="E37" s="14"/>
      <c r="F37" s="23"/>
      <c r="G37" s="13"/>
      <c r="H37" s="19"/>
      <c r="I37" s="16"/>
    </row>
    <row r="38" spans="1:9" ht="18.5" x14ac:dyDescent="0.45">
      <c r="A38" s="23" t="s">
        <v>33</v>
      </c>
      <c r="B38" s="21"/>
      <c r="C38" s="22"/>
      <c r="D38" s="22"/>
      <c r="E38" s="14"/>
      <c r="F38" s="23"/>
      <c r="G38" s="13"/>
      <c r="H38" s="19"/>
      <c r="I38" s="16"/>
    </row>
  </sheetData>
  <sheetProtection password="C236" sheet="1" objects="1" scenarios="1"/>
  <protectedRanges>
    <protectedRange sqref="D15:D16" name="Rozstęp1"/>
  </protectedRanges>
  <mergeCells count="1">
    <mergeCell ref="A9:B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Nexus lato</vt:lpstr>
      <vt:lpstr>NEXUS zima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Bronislaw Prochowicz</dc:creator>
  <cp:lastModifiedBy>KA2 Kinga Wacławska</cp:lastModifiedBy>
  <cp:lastPrinted>2019-03-15T13:21:10Z</cp:lastPrinted>
  <dcterms:created xsi:type="dcterms:W3CDTF">2016-01-25T21:24:18Z</dcterms:created>
  <dcterms:modified xsi:type="dcterms:W3CDTF">2019-11-13T10:08:36Z</dcterms:modified>
</cp:coreProperties>
</file>